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MUNERACIÓN MENSUAL" sheetId="1" r:id="rId1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<sst xmlns="http://schemas.openxmlformats.org/spreadsheetml/2006/main" count="92" uniqueCount="63">
  <si>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</si>
  <si>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</si>
  <si>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</si>
  <si>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</si>
  <si>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</si>
  <si>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</si>
  <si>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</si>
  <si>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</si>
  <si>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</si>
  <si>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</si>
  <si>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</si>
  <si>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</si>
  <si>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</si>
  <si>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</si>
  <si>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</si>
  <si>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</si>
  <si>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</si>
  <si>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</si>
  <si>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</si>
  <si>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</si>
  <si>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</si>
  <si>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</si>
  <si>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</si>
  <si>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</si>
  <si>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</si>
  <si>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</si>
  <si>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</si>
  <si>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Llivisaca Llivisaca Miriam Azucena</t>
  </si>
  <si>
    <t>Vásquez Ávila Rosa Elena</t>
  </si>
  <si>
    <t>Presidente</t>
  </si>
  <si>
    <t>CÓDIGO DE TRABAJO</t>
  </si>
  <si>
    <t>5.1.01.050</t>
  </si>
  <si>
    <t>FUNCIONARIO PÚBLICO</t>
  </si>
  <si>
    <t>(07) 409-8665</t>
  </si>
  <si>
    <t>Régimen laboral al que pertenece</t>
  </si>
  <si>
    <t xml:space="preserve">Andrade Guallpa Erika Mariela </t>
  </si>
  <si>
    <t>7.1.06.010</t>
  </si>
  <si>
    <t xml:space="preserve">Promotora Social </t>
  </si>
  <si>
    <t xml:space="preserve">Anguisaca Mejia Marco Fabian </t>
  </si>
  <si>
    <t>Tecnico de Vialidad</t>
  </si>
  <si>
    <t xml:space="preserve">Cabrera Cardenas Rosa Dolores </t>
  </si>
  <si>
    <t>Vocal</t>
  </si>
  <si>
    <t>Contreras Guzhñay Carlos Fernando</t>
  </si>
  <si>
    <t xml:space="preserve">Mora Alvarracin Erika Paola </t>
  </si>
  <si>
    <t xml:space="preserve">Secretaria - Tesorera </t>
  </si>
  <si>
    <t>Peralta Caguana Kleber Justo</t>
  </si>
  <si>
    <t>Obrero Compost</t>
  </si>
  <si>
    <t xml:space="preserve">Quito Peralta Walter Leonardo </t>
  </si>
  <si>
    <t>Quizphi Quizphi Ana Fabiola</t>
  </si>
  <si>
    <t>Vicepresidenta</t>
  </si>
  <si>
    <t>Saquinaula Quizhpi Liliana Rocio</t>
  </si>
  <si>
    <t>Coordinadora de Proyectos</t>
  </si>
  <si>
    <t>Personal de Limpieza</t>
  </si>
  <si>
    <t xml:space="preserve">Velecela Velesaca Paul Leonardo </t>
  </si>
  <si>
    <t xml:space="preserve">Asesor Tecnico </t>
  </si>
  <si>
    <t>Servicios profesionales por contrato</t>
  </si>
  <si>
    <t xml:space="preserve">Servicio Civil Público
(LOSEP) </t>
  </si>
  <si>
    <t>7.3.06.060</t>
  </si>
  <si>
    <t>7.1.01.060</t>
  </si>
  <si>
    <t>EMPLEADO</t>
  </si>
  <si>
    <t>SECRETARIA TESORERA</t>
  </si>
  <si>
    <t>ERIKA PAOLA MORA ALVARRACIN</t>
  </si>
  <si>
    <t>gadpllacao@hotmail.com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</si>
</sst>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14" fontId="48" fillId="33" borderId="12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8" fillId="0" borderId="12" xfId="46" applyBorder="1" applyAlignment="1" applyProtection="1">
      <alignment horizontal="center" vertical="center" wrapText="1"/>
      <protection/>
    </xf>
    <xf numFmtId="0" fontId="52" fillId="0" borderId="13" xfId="46" applyFont="1" applyBorder="1" applyAlignment="1" applyProtection="1">
      <alignment horizontal="center" vertical="center" wrapText="1"/>
      <protection/>
    </xf>
    <xf numFmtId="0" fontId="52" fillId="0" borderId="11" xfId="46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dpllacao@hot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"/>
  <sheetViews>
    <sheetView tabSelected="1" zoomScale="68" zoomScaleNormal="68" zoomScalePageLayoutView="0" workbookViewId="0" topLeftCell="A10">
      <selection activeCell="J19" sqref="J19:M19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</row>
    <row r="2" spans="1:14" ht="27.7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3" ht="31.5" customHeight="1">
      <c r="A3" s="27" t="s">
        <v>10</v>
      </c>
      <c r="B3" s="28"/>
      <c r="C3" s="28"/>
      <c r="D3" s="28"/>
      <c r="E3" s="28"/>
      <c r="F3" s="28"/>
      <c r="G3" s="28"/>
      <c r="H3" s="28"/>
      <c r="I3" s="20" t="s">
        <v>11</v>
      </c>
      <c r="J3" s="20"/>
      <c r="K3" s="20"/>
      <c r="L3" s="20"/>
      <c r="M3" s="20"/>
    </row>
    <row r="4" spans="1:13" s="6" customFormat="1" ht="56.25" customHeight="1">
      <c r="A4" s="10" t="s">
        <v>7</v>
      </c>
      <c r="B4" s="10" t="s">
        <v>21</v>
      </c>
      <c r="C4" s="10" t="s">
        <v>19</v>
      </c>
      <c r="D4" s="10" t="s">
        <v>34</v>
      </c>
      <c r="E4" s="10" t="s">
        <v>22</v>
      </c>
      <c r="F4" s="10" t="s">
        <v>23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6" customFormat="1" ht="56.25" customHeight="1">
      <c r="A5" s="11">
        <v>1</v>
      </c>
      <c r="B5" s="17" t="s">
        <v>35</v>
      </c>
      <c r="C5" s="18" t="s">
        <v>37</v>
      </c>
      <c r="D5" s="12" t="s">
        <v>56</v>
      </c>
      <c r="E5" s="11" t="s">
        <v>36</v>
      </c>
      <c r="F5" s="11" t="s">
        <v>32</v>
      </c>
      <c r="G5" s="13">
        <v>817</v>
      </c>
      <c r="H5" s="13">
        <f aca="true" t="shared" si="0" ref="H5:H16">G5*12</f>
        <v>9804</v>
      </c>
      <c r="I5" s="13">
        <f>(G5/12)*12</f>
        <v>817</v>
      </c>
      <c r="J5" s="13">
        <v>450</v>
      </c>
      <c r="K5" s="13">
        <v>0</v>
      </c>
      <c r="L5" s="13">
        <v>0</v>
      </c>
      <c r="M5" s="13">
        <f aca="true" t="shared" si="1" ref="M5:M16">SUM(I5:L5)</f>
        <v>1267</v>
      </c>
    </row>
    <row r="6" spans="1:13" s="1" customFormat="1" ht="41.25" customHeight="1">
      <c r="A6" s="11">
        <f>1+A5</f>
        <v>2</v>
      </c>
      <c r="B6" s="17" t="s">
        <v>38</v>
      </c>
      <c r="C6" s="18" t="s">
        <v>39</v>
      </c>
      <c r="D6" s="12" t="s">
        <v>55</v>
      </c>
      <c r="E6" s="11" t="s">
        <v>57</v>
      </c>
      <c r="F6" s="11" t="s">
        <v>59</v>
      </c>
      <c r="G6" s="13">
        <v>835</v>
      </c>
      <c r="H6" s="13">
        <f t="shared" si="0"/>
        <v>10020</v>
      </c>
      <c r="I6" s="13">
        <v>0</v>
      </c>
      <c r="J6" s="13">
        <v>0</v>
      </c>
      <c r="K6" s="13">
        <v>0</v>
      </c>
      <c r="L6" s="13">
        <v>0</v>
      </c>
      <c r="M6" s="13">
        <f t="shared" si="1"/>
        <v>0</v>
      </c>
    </row>
    <row r="7" spans="1:13" s="1" customFormat="1" ht="32.25" customHeight="1">
      <c r="A7" s="11">
        <f aca="true" t="shared" si="2" ref="A7:A16">1+A6</f>
        <v>3</v>
      </c>
      <c r="B7" s="17" t="s">
        <v>40</v>
      </c>
      <c r="C7" s="18" t="s">
        <v>41</v>
      </c>
      <c r="D7" s="12" t="s">
        <v>56</v>
      </c>
      <c r="E7" s="14" t="s">
        <v>31</v>
      </c>
      <c r="F7" s="11" t="s">
        <v>32</v>
      </c>
      <c r="G7" s="13">
        <v>536</v>
      </c>
      <c r="H7" s="13">
        <f t="shared" si="0"/>
        <v>6432</v>
      </c>
      <c r="I7" s="13">
        <f>(G7/12)*12</f>
        <v>536</v>
      </c>
      <c r="J7" s="13">
        <v>450</v>
      </c>
      <c r="K7" s="13">
        <v>0</v>
      </c>
      <c r="L7" s="13">
        <v>0</v>
      </c>
      <c r="M7" s="13">
        <f t="shared" si="1"/>
        <v>986</v>
      </c>
    </row>
    <row r="8" spans="1:13" s="1" customFormat="1" ht="32.25" customHeight="1">
      <c r="A8" s="11">
        <f t="shared" si="2"/>
        <v>4</v>
      </c>
      <c r="B8" s="17" t="s">
        <v>42</v>
      </c>
      <c r="C8" s="18" t="s">
        <v>41</v>
      </c>
      <c r="D8" s="12" t="s">
        <v>56</v>
      </c>
      <c r="E8" s="14" t="s">
        <v>31</v>
      </c>
      <c r="F8" s="11" t="s">
        <v>32</v>
      </c>
      <c r="G8" s="13">
        <v>536</v>
      </c>
      <c r="H8" s="13">
        <f t="shared" si="0"/>
        <v>6432</v>
      </c>
      <c r="I8" s="13">
        <f>(G8/12)*12</f>
        <v>536</v>
      </c>
      <c r="J8" s="13">
        <v>450</v>
      </c>
      <c r="K8" s="13">
        <v>0</v>
      </c>
      <c r="L8" s="13">
        <v>0</v>
      </c>
      <c r="M8" s="13">
        <f t="shared" si="1"/>
        <v>986</v>
      </c>
    </row>
    <row r="9" spans="1:78" s="1" customFormat="1" ht="32.25" customHeight="1">
      <c r="A9" s="11">
        <f t="shared" si="2"/>
        <v>5</v>
      </c>
      <c r="B9" s="17" t="s">
        <v>27</v>
      </c>
      <c r="C9" s="18" t="s">
        <v>41</v>
      </c>
      <c r="D9" s="12" t="s">
        <v>56</v>
      </c>
      <c r="E9" s="14" t="s">
        <v>31</v>
      </c>
      <c r="F9" s="11" t="s">
        <v>32</v>
      </c>
      <c r="G9" s="13">
        <v>536</v>
      </c>
      <c r="H9" s="13">
        <f t="shared" si="0"/>
        <v>6432</v>
      </c>
      <c r="I9" s="13">
        <v>0</v>
      </c>
      <c r="J9" s="13">
        <v>450</v>
      </c>
      <c r="K9" s="13">
        <v>0</v>
      </c>
      <c r="L9" s="13">
        <v>0</v>
      </c>
      <c r="M9" s="13">
        <f t="shared" si="1"/>
        <v>450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32.25" customHeight="1">
      <c r="A10" s="11">
        <f t="shared" si="2"/>
        <v>6</v>
      </c>
      <c r="B10" s="17" t="s">
        <v>43</v>
      </c>
      <c r="C10" s="18" t="s">
        <v>44</v>
      </c>
      <c r="D10" s="12" t="s">
        <v>56</v>
      </c>
      <c r="E10" s="14" t="s">
        <v>31</v>
      </c>
      <c r="F10" s="11" t="s">
        <v>32</v>
      </c>
      <c r="G10" s="13">
        <v>733</v>
      </c>
      <c r="H10" s="13">
        <f t="shared" si="0"/>
        <v>8796</v>
      </c>
      <c r="I10" s="13">
        <f>(G10/12)*12</f>
        <v>733</v>
      </c>
      <c r="J10" s="13">
        <v>450</v>
      </c>
      <c r="K10" s="13">
        <v>0</v>
      </c>
      <c r="L10" s="13">
        <v>0</v>
      </c>
      <c r="M10" s="13">
        <f t="shared" si="1"/>
        <v>1183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32.25" customHeight="1">
      <c r="A11" s="11">
        <f t="shared" si="2"/>
        <v>7</v>
      </c>
      <c r="B11" s="17" t="s">
        <v>45</v>
      </c>
      <c r="C11" s="18" t="s">
        <v>46</v>
      </c>
      <c r="D11" s="12" t="s">
        <v>30</v>
      </c>
      <c r="E11" s="11" t="s">
        <v>58</v>
      </c>
      <c r="F11" s="11" t="s">
        <v>59</v>
      </c>
      <c r="G11" s="13">
        <v>450</v>
      </c>
      <c r="H11" s="13">
        <f t="shared" si="0"/>
        <v>5400</v>
      </c>
      <c r="I11" s="13">
        <f>(G11/12)*12</f>
        <v>450</v>
      </c>
      <c r="J11" s="13">
        <v>450</v>
      </c>
      <c r="K11" s="13">
        <v>0</v>
      </c>
      <c r="L11" s="13">
        <v>0</v>
      </c>
      <c r="M11" s="13">
        <f t="shared" si="1"/>
        <v>900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32.25" customHeight="1">
      <c r="A12" s="11">
        <f t="shared" si="2"/>
        <v>8</v>
      </c>
      <c r="B12" s="17" t="s">
        <v>47</v>
      </c>
      <c r="C12" s="18" t="s">
        <v>29</v>
      </c>
      <c r="D12" s="12" t="s">
        <v>56</v>
      </c>
      <c r="E12" s="14" t="s">
        <v>31</v>
      </c>
      <c r="F12" s="11" t="s">
        <v>32</v>
      </c>
      <c r="G12" s="13">
        <v>1340</v>
      </c>
      <c r="H12" s="13">
        <f t="shared" si="0"/>
        <v>16080</v>
      </c>
      <c r="I12" s="13">
        <v>1340</v>
      </c>
      <c r="J12" s="13">
        <v>450</v>
      </c>
      <c r="K12" s="13">
        <v>0</v>
      </c>
      <c r="L12" s="13">
        <v>0</v>
      </c>
      <c r="M12" s="13">
        <f t="shared" si="1"/>
        <v>1790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32.25" customHeight="1">
      <c r="A13" s="11">
        <f t="shared" si="2"/>
        <v>9</v>
      </c>
      <c r="B13" s="17" t="s">
        <v>48</v>
      </c>
      <c r="C13" s="18" t="s">
        <v>49</v>
      </c>
      <c r="D13" s="12" t="s">
        <v>56</v>
      </c>
      <c r="E13" s="11" t="s">
        <v>31</v>
      </c>
      <c r="F13" s="11" t="s">
        <v>32</v>
      </c>
      <c r="G13" s="13">
        <v>536</v>
      </c>
      <c r="H13" s="13">
        <f t="shared" si="0"/>
        <v>6432</v>
      </c>
      <c r="I13" s="13">
        <f>(G13/12)*12</f>
        <v>536</v>
      </c>
      <c r="J13" s="13">
        <v>450</v>
      </c>
      <c r="K13" s="13">
        <v>0</v>
      </c>
      <c r="L13" s="13">
        <v>0</v>
      </c>
      <c r="M13" s="13">
        <f t="shared" si="1"/>
        <v>986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32.25" customHeight="1">
      <c r="A14" s="11">
        <f t="shared" si="2"/>
        <v>10</v>
      </c>
      <c r="B14" s="17" t="s">
        <v>50</v>
      </c>
      <c r="C14" s="18" t="s">
        <v>51</v>
      </c>
      <c r="D14" s="12" t="s">
        <v>30</v>
      </c>
      <c r="E14" s="11" t="s">
        <v>58</v>
      </c>
      <c r="F14" s="11" t="s">
        <v>59</v>
      </c>
      <c r="G14" s="13">
        <v>467.44</v>
      </c>
      <c r="H14" s="13">
        <f t="shared" si="0"/>
        <v>5609.28</v>
      </c>
      <c r="I14" s="13">
        <v>467.44</v>
      </c>
      <c r="J14" s="13">
        <v>450</v>
      </c>
      <c r="K14" s="13">
        <v>0</v>
      </c>
      <c r="L14" s="13">
        <v>0</v>
      </c>
      <c r="M14" s="13">
        <f t="shared" si="1"/>
        <v>917.44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32.25" customHeight="1">
      <c r="A15" s="11">
        <f t="shared" si="2"/>
        <v>11</v>
      </c>
      <c r="B15" s="17" t="s">
        <v>28</v>
      </c>
      <c r="C15" s="18" t="s">
        <v>52</v>
      </c>
      <c r="D15" s="12" t="s">
        <v>30</v>
      </c>
      <c r="E15" s="11" t="s">
        <v>58</v>
      </c>
      <c r="F15" s="11" t="s">
        <v>59</v>
      </c>
      <c r="G15" s="13">
        <v>450</v>
      </c>
      <c r="H15" s="13">
        <f t="shared" si="0"/>
        <v>5400</v>
      </c>
      <c r="I15" s="13">
        <f>(G15/12)*12</f>
        <v>450</v>
      </c>
      <c r="J15" s="13">
        <v>450</v>
      </c>
      <c r="K15" s="13">
        <v>0</v>
      </c>
      <c r="L15" s="13">
        <v>0</v>
      </c>
      <c r="M15" s="13">
        <f t="shared" si="1"/>
        <v>900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32.25" customHeight="1">
      <c r="A16" s="11">
        <f t="shared" si="2"/>
        <v>12</v>
      </c>
      <c r="B16" s="17" t="s">
        <v>53</v>
      </c>
      <c r="C16" s="18" t="s">
        <v>54</v>
      </c>
      <c r="D16" s="12" t="s">
        <v>55</v>
      </c>
      <c r="E16" s="11" t="s">
        <v>57</v>
      </c>
      <c r="F16" s="11" t="s">
        <v>59</v>
      </c>
      <c r="G16" s="13">
        <v>835</v>
      </c>
      <c r="H16" s="13">
        <f t="shared" si="0"/>
        <v>10020</v>
      </c>
      <c r="I16" s="13">
        <v>0</v>
      </c>
      <c r="J16" s="13">
        <v>0</v>
      </c>
      <c r="K16" s="13">
        <v>0</v>
      </c>
      <c r="L16" s="13">
        <v>0</v>
      </c>
      <c r="M16" s="13">
        <f t="shared" si="1"/>
        <v>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s="1" customFormat="1" ht="31.5" customHeight="1">
      <c r="A17" s="24" t="s">
        <v>17</v>
      </c>
      <c r="B17" s="25"/>
      <c r="C17" s="26"/>
      <c r="D17" s="15"/>
      <c r="E17" s="15"/>
      <c r="F17" s="15"/>
      <c r="G17" s="16">
        <f aca="true" t="shared" si="3" ref="G17:M17">SUM(G6:G15)</f>
        <v>6419.44</v>
      </c>
      <c r="H17" s="16">
        <f t="shared" si="3"/>
        <v>77033.28</v>
      </c>
      <c r="I17" s="16">
        <f t="shared" si="3"/>
        <v>5048.44</v>
      </c>
      <c r="J17" s="16">
        <f t="shared" si="3"/>
        <v>4050</v>
      </c>
      <c r="K17" s="16">
        <f t="shared" si="3"/>
        <v>0</v>
      </c>
      <c r="L17" s="16">
        <f t="shared" si="3"/>
        <v>0</v>
      </c>
      <c r="M17" s="16">
        <f t="shared" si="3"/>
        <v>9098.44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34.5" customHeight="1">
      <c r="A18" s="21" t="s">
        <v>0</v>
      </c>
      <c r="B18" s="22"/>
      <c r="C18" s="22"/>
      <c r="D18" s="22"/>
      <c r="E18" s="22"/>
      <c r="F18" s="22"/>
      <c r="G18" s="22"/>
      <c r="H18" s="22"/>
      <c r="I18" s="23"/>
      <c r="J18" s="29">
        <v>45077</v>
      </c>
      <c r="K18" s="30"/>
      <c r="L18" s="30"/>
      <c r="M18" s="3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78" ht="34.5" customHeight="1">
      <c r="A19" s="21" t="s">
        <v>4</v>
      </c>
      <c r="B19" s="22"/>
      <c r="C19" s="22"/>
      <c r="D19" s="22"/>
      <c r="E19" s="22"/>
      <c r="F19" s="22"/>
      <c r="G19" s="22"/>
      <c r="H19" s="22"/>
      <c r="I19" s="23"/>
      <c r="J19" s="32" t="s">
        <v>5</v>
      </c>
      <c r="K19" s="30"/>
      <c r="L19" s="30"/>
      <c r="M19" s="3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1:14" ht="34.5" customHeight="1">
      <c r="A20" s="21" t="s">
        <v>3</v>
      </c>
      <c r="B20" s="22"/>
      <c r="C20" s="22"/>
      <c r="D20" s="22"/>
      <c r="E20" s="22"/>
      <c r="F20" s="22"/>
      <c r="G20" s="22"/>
      <c r="H20" s="22"/>
      <c r="I20" s="23"/>
      <c r="J20" s="33" t="s">
        <v>60</v>
      </c>
      <c r="K20" s="34"/>
      <c r="L20" s="34"/>
      <c r="M20" s="35"/>
      <c r="N20" s="1"/>
    </row>
    <row r="21" spans="1:14" ht="34.5" customHeight="1">
      <c r="A21" s="21" t="s">
        <v>8</v>
      </c>
      <c r="B21" s="22"/>
      <c r="C21" s="22"/>
      <c r="D21" s="22"/>
      <c r="E21" s="22"/>
      <c r="F21" s="22"/>
      <c r="G21" s="22"/>
      <c r="H21" s="22"/>
      <c r="I21" s="23"/>
      <c r="J21" s="32" t="s">
        <v>61</v>
      </c>
      <c r="K21" s="30"/>
      <c r="L21" s="30"/>
      <c r="M21" s="31"/>
      <c r="N21" s="1"/>
    </row>
    <row r="22" spans="1:14" ht="34.5" customHeight="1">
      <c r="A22" s="21" t="s">
        <v>1</v>
      </c>
      <c r="B22" s="22"/>
      <c r="C22" s="22"/>
      <c r="D22" s="22"/>
      <c r="E22" s="22"/>
      <c r="F22" s="22"/>
      <c r="G22" s="22"/>
      <c r="H22" s="22"/>
      <c r="I22" s="23"/>
      <c r="J22" s="36" t="s">
        <v>62</v>
      </c>
      <c r="K22" s="37"/>
      <c r="L22" s="37"/>
      <c r="M22" s="38"/>
      <c r="N22" s="1"/>
    </row>
    <row r="23" spans="1:14" ht="34.5" customHeight="1">
      <c r="A23" s="21" t="s">
        <v>2</v>
      </c>
      <c r="B23" s="22"/>
      <c r="C23" s="22"/>
      <c r="D23" s="22"/>
      <c r="E23" s="22"/>
      <c r="F23" s="22"/>
      <c r="G23" s="22"/>
      <c r="H23" s="22"/>
      <c r="I23" s="23"/>
      <c r="J23" s="32" t="s">
        <v>33</v>
      </c>
      <c r="K23" s="30"/>
      <c r="L23" s="30"/>
      <c r="M23" s="31"/>
      <c r="N23" s="1"/>
    </row>
    <row r="24" spans="1:14" ht="12.75" customHeight="1">
      <c r="A24" s="2"/>
      <c r="B24" s="2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</row>
    <row r="25" spans="1:2" s="1" customFormat="1" ht="15">
      <c r="A25" s="9" t="s">
        <v>24</v>
      </c>
      <c r="B25" s="7"/>
    </row>
    <row r="26" spans="1:5" s="1" customFormat="1" ht="15">
      <c r="A26" s="8" t="s">
        <v>26</v>
      </c>
      <c r="B26" s="8"/>
      <c r="C26" s="8"/>
      <c r="D26" s="8"/>
      <c r="E26" s="8"/>
    </row>
    <row r="27" spans="1:5" s="1" customFormat="1" ht="15">
      <c r="A27" s="8" t="s">
        <v>25</v>
      </c>
      <c r="B27" s="8"/>
      <c r="C27" s="8"/>
      <c r="D27" s="8"/>
      <c r="E27" s="8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  <mergeCell ref="A2:M2"/>
    <mergeCell ref="A1:M1"/>
    <mergeCell ref="I3:M3"/>
    <mergeCell ref="A18:I18"/>
    <mergeCell ref="A19:I19"/>
    <mergeCell ref="A17:C17"/>
    <mergeCell ref="A3:H3"/>
  </mergeCells>
  <hyperlinks>
    <hyperlink ref="J22" r:id="rId1" display="gadpllacao@hotmail.com"/>
  </hyperlink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3"/>
  <headerFooter>
    <oddHeader>&amp;R&amp;G</oddHeader>
    <oddFooter>&amp;L&amp;P de &amp;N&amp;CGobierno Autónomo Descentralizado Parroquial Rural de Llacao del Cantón Cuenca&amp;RLiteral c. – Remuneración mensual por puesto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2022-10-08T22:34:09Z</cp:lastPrinted>
  <dcterms:created xsi:type="dcterms:W3CDTF">2011-04-19T14:26:13Z</dcterms:created>
  <dcterms:modified xsi:type="dcterms:W3CDTF">2024-01-11T16:52:40Z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